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9CB9E5A3-10F3-43A6-8E8E-FC105B31A1C6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1905" yWindow="1905" windowWidth="15330" windowHeight="1089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24" i="1" l="1"/>
  <c r="F26" i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<sst xmlns="http://schemas.openxmlformats.org/spreadsheetml/2006/main" count="35" uniqueCount="31">
  <si>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</si>
  <si>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</si>
  <si>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</si>
  <si>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</si>
  <si>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</si>
  <si>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</si>
  <si>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</si>
  <si>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</si>
  <si>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</si>
  <si>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</si>
  <si>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</si>
  <si>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</si>
  <si>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</si>
  <si>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</si>
  <si>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</si>
  <si>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</si>
  <si>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</si>
  <si>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</si>
  <si>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</si>
  <si>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</si>
  <si>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</si>
  <si>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</si>
  <si>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</si>
  <si>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</si>
  <si>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</si>
  <si>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</si>
  <si>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</si>
  <si>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</si>
  <si>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</si>
  <si>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01 de Enero al 30 de Septiembre del 2022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</si>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</sst>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>
    <pageSetUpPr fitToPage="1"/>
  </sheetPr>
  <dimension ref="B1:H56"/>
  <sheetViews>
    <sheetView tabSelected="1" workbookViewId="0">
      <selection activeCell="B31" sqref="B31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9215597</v>
      </c>
      <c r="D8" s="18">
        <f>SUM(D9:D16)</f>
        <v>-9215597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-9215597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9215597</v>
      </c>
      <c r="D14" s="19">
        <v>-9215597</v>
      </c>
      <c r="E14" s="23">
        <f t="shared" si="0"/>
        <v>0</v>
      </c>
      <c r="F14" s="19">
        <v>0</v>
      </c>
      <c r="G14" s="22">
        <v>0</v>
      </c>
      <c r="H14" s="7">
        <f t="shared" si="1"/>
        <v>-9215597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52514496</v>
      </c>
      <c r="D18" s="18">
        <f>SUM(D19:D22)</f>
        <v>0</v>
      </c>
      <c r="E18" s="21">
        <f>C18+D18</f>
        <v>52514496</v>
      </c>
      <c r="F18" s="18">
        <f>SUM(F19:F22)</f>
        <v>36178551.68</v>
      </c>
      <c r="G18" s="21">
        <f>SUM(G19:G22)</f>
        <v>36178551.68</v>
      </c>
      <c r="H18" s="5">
        <f>G18-C18</f>
        <v>-16335944.32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26064496</v>
      </c>
      <c r="D21" s="19">
        <v>0</v>
      </c>
      <c r="E21" s="23">
        <f>C21+D21</f>
        <v>26064496</v>
      </c>
      <c r="F21" s="19">
        <v>14136884.98</v>
      </c>
      <c r="G21" s="22">
        <v>14136884.98</v>
      </c>
      <c r="H21" s="7">
        <f>G21-C21</f>
        <v>-11927611.02</v>
      </c>
    </row>
    <row r="22" spans="2:8" x14ac:dyDescent="0.2">
      <c r="B22" s="6" t="s">
        <v>22</v>
      </c>
      <c r="C22" s="22">
        <v>26450000</v>
      </c>
      <c r="D22" s="19">
        <v>0</v>
      </c>
      <c r="E22" s="23">
        <f>C22+D22</f>
        <v>26450000</v>
      </c>
      <c r="F22" s="19">
        <v>22041666.699999999</v>
      </c>
      <c r="G22" s="22">
        <v>22041666.699999999</v>
      </c>
      <c r="H22" s="7">
        <f>G22-C22</f>
        <v>-4408333.3000000007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61730093</v>
      </c>
      <c r="D26" s="26">
        <f>SUM(D24,D18,D8)</f>
        <v>-9215597</v>
      </c>
      <c r="E26" s="15">
        <f>SUM(D26,C26)</f>
        <v>52514496</v>
      </c>
      <c r="F26" s="26">
        <f>SUM(F24,F18,F8)</f>
        <v>36178551.68</v>
      </c>
      <c r="G26" s="15">
        <f>SUM(G24,G18,G8)</f>
        <v>36178551.68</v>
      </c>
      <c r="H26" s="28">
        <f>SUM(G26-C26)</f>
        <v>-25551541.32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19685039370078741" right="0.11811023622047245" top="0.74803149606299213" bottom="0.74803149606299213" header="0.31496062992125984" footer="0.31496062992125984"/>
  <pageSetup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2022-10-11T16:19:17Z</cp:lastPrinted>
  <dcterms:created xsi:type="dcterms:W3CDTF">2019-12-05T18:23:32Z</dcterms:created>
  <dcterms:modified xsi:type="dcterms:W3CDTF">2022-10-11T16:19:22Z</dcterms:modified>
</cp:coreProperties>
</file>